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Integritus\"/>
    </mc:Choice>
  </mc:AlternateContent>
  <xr:revisionPtr revIDLastSave="0" documentId="13_ncr:1_{00AB9CBD-0166-4C7D-8E74-6FD22D96EA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chedule 7 Footnotes" sheetId="1" r:id="rId1"/>
  </sheets>
  <externalReferences>
    <externalReference r:id="rId2"/>
    <externalReference r:id="rId3"/>
  </externalReferences>
  <definedNames>
    <definedName name="ACwvu.legal." localSheetId="0" hidden="1">'Schedule 7 Footnotes'!#REF!</definedName>
    <definedName name="page04">#REF!</definedName>
    <definedName name="page06">'Schedule 7 Footnotes'!#REF!</definedName>
    <definedName name="page26">[1]Sheet1!#REF!</definedName>
    <definedName name="page31">[2]FA!#REF!</definedName>
    <definedName name="_xlnm.Print_Area" localSheetId="0">'Schedule 7 Footnotes'!$A$1:$M$56</definedName>
    <definedName name="Swvu.legal." localSheetId="0" hidden="1">'Schedule 7 Footnotes'!#REF!</definedName>
    <definedName name="wrn.legal._.report._.1.3._.Pages._.1._.to._.6." localSheetId="0" hidden="1">{"legal",#N/A,FALSE,"1";"legal",#N/A,FALSE,"2";"legal",#N/A,FALSE,"3";"legal",#N/A,FALSE,"4";"legal",#N/A,FALSE,"5";"legal",#N/A,FALSE,"6"}</definedName>
    <definedName name="wrn.legal._.report._.1.3._.Pages._.1._.to._.6." hidden="1">{"legal",#N/A,FALSE,"1";"legal",#N/A,FALSE,"2";"legal",#N/A,FALSE,"3";"legal",#N/A,FALSE,"4";"legal",#N/A,FALSE,"5";"legal",#N/A,FALSE,"6"}</definedName>
    <definedName name="wrn.legal._.report._.2.3._.BS._.PL._.Census._.np." localSheetId="0" hidden="1">{"legal",#N/A,FALSE,"BS";"legal",#N/A,FALSE,"PL";"legal",#N/A,FALSE,"Census";"legal",#N/A,FALSE,"NP"}</definedName>
    <definedName name="wrn.legal._.report._.2.3._.BS._.PL._.Census._.np." hidden="1">{"legal",#N/A,FALSE,"BS";"legal",#N/A,FALSE,"PL";"legal",#N/A,FALSE,"Census";"legal",#N/A,FALSE,"NP"}</definedName>
    <definedName name="wrn.legal._.report._.3.3._.FA._.27..30._.32._.33." localSheetId="0" hidden="1">{"legal",#N/A,FALSE,"FA";"legal",#N/A,FALSE,"27-30";"legal",#N/A,FALSE,"32-33"}</definedName>
    <definedName name="wrn.legal._.report._.3.3._.FA._.27..30._.32._.33." hidden="1">{"legal",#N/A,FALSE,"FA";"legal",#N/A,FALSE,"27-30";"legal",#N/A,FALSE,"32-33"}</definedName>
    <definedName name="wvu.legal." localSheetId="0" hidden="1">{TRUE,TRUE,-1.25,-15.5,484.5,255.75,FALSE,TRUE,TRUE,TRUE,0,1,#N/A,1,#N/A,16.2666666666667,18.5714285714286,1,FALSE,FALSE,3,TRUE,1,FALSE,80,"Swvu.legal.","ACwvu.legal.",#N/A,FALSE,FALSE,0.25,0,0.35,0,1,"","&amp;C1996 RSC-1   Page 6",FALSE,FALSE,FALSE,FALSE,1,100,#N/A,#N/A,FALSE,FALSE,#N/A,#N/A,FALSE,FALSE,TRUE,5,65532,600,FALSE,FALSE,TRUE,TRUE,TRUE}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1" l="1"/>
  <c r="H30" i="1" l="1"/>
  <c r="M26" i="1" s="1"/>
  <c r="M18" i="1" l="1"/>
  <c r="M16" i="1"/>
  <c r="M24" i="1"/>
  <c r="M20" i="1"/>
  <c r="M30" i="1" s="1"/>
  <c r="M22" i="1"/>
  <c r="M23" i="1"/>
  <c r="M21" i="1"/>
  <c r="M28" i="1"/>
  <c r="M25" i="1"/>
  <c r="M27" i="1"/>
  <c r="M15" i="1"/>
  <c r="M29" i="1"/>
  <c r="M19" i="1"/>
  <c r="M17" i="1"/>
</calcChain>
</file>

<file path=xl/sharedStrings.xml><?xml version="1.0" encoding="utf-8"?>
<sst xmlns="http://schemas.openxmlformats.org/spreadsheetml/2006/main" count="43" uniqueCount="43">
  <si>
    <t>other healthcare division.</t>
  </si>
  <si>
    <t>costs include shared services that are used by both Long Term Care and the</t>
  </si>
  <si>
    <t>to long term care entities, and are identified in the general ledger.  Indirect</t>
  </si>
  <si>
    <t>system.  The direct costs are cost centers that provide services exclusively</t>
  </si>
  <si>
    <t>on the actual costs directly and indirectly charged through the accounting</t>
  </si>
  <si>
    <t>Long Term Care:</t>
  </si>
  <si>
    <t>Captital:</t>
  </si>
  <si>
    <t>Operating:</t>
  </si>
  <si>
    <t xml:space="preserve">human resources and fiscal management.  </t>
  </si>
  <si>
    <t>payroll, accounts payable, patient billing, data processing, mailroom,</t>
  </si>
  <si>
    <t>WILLIAMSTOWN COMMONS</t>
  </si>
  <si>
    <t>HILLCREST EXTENDED CARE SERVICES</t>
  </si>
  <si>
    <t>NORTH ADAMS COMMONS</t>
  </si>
  <si>
    <t>FAIRVIEW COMMONS</t>
  </si>
  <si>
    <t>DAY BROOK VILLAGE</t>
  </si>
  <si>
    <t>WINDSOR NURSING</t>
  </si>
  <si>
    <t>PILGRIM REHABILITATION</t>
  </si>
  <si>
    <t>HUNT NURSING</t>
  </si>
  <si>
    <t>EAST LONG MEADOW NURSING</t>
  </si>
  <si>
    <t>MOUNT GREYLOCK NURSING</t>
  </si>
  <si>
    <t>KIMBALL FARMS NCC - SUNSET AVE</t>
  </si>
  <si>
    <t>LINDA MANOR</t>
  </si>
  <si>
    <t>HATHAWAY MANOR</t>
  </si>
  <si>
    <t>CHARLENE MANOR</t>
  </si>
  <si>
    <t>BOURNE MANOR</t>
  </si>
  <si>
    <t>Costs</t>
  </si>
  <si>
    <t>Beds</t>
  </si>
  <si>
    <t xml:space="preserve">Facility </t>
  </si>
  <si>
    <t xml:space="preserve">Assurance </t>
  </si>
  <si>
    <t>Licensed</t>
  </si>
  <si>
    <t xml:space="preserve">Quality </t>
  </si>
  <si>
    <t>Workers' Compersation and Fringe Benefits</t>
  </si>
  <si>
    <t xml:space="preserve">Administration,Clerical, Bookkeeping and Other Administrative: Payroll Taxes, </t>
  </si>
  <si>
    <t>9378.3</t>
  </si>
  <si>
    <t>Clerical, Bookkeeping and Other Adminstrative: Salaries</t>
  </si>
  <si>
    <t>9317.1</t>
  </si>
  <si>
    <t>The following have been reduced and are directly allocated to the facilities listed below for Quality Assuance Costs:</t>
  </si>
  <si>
    <t>Direct Costs</t>
  </si>
  <si>
    <r>
      <t xml:space="preserve">The direct operating </t>
    </r>
    <r>
      <rPr>
        <sz val="10"/>
        <color theme="0"/>
        <rFont val="Arial"/>
        <family val="2"/>
      </rPr>
      <t xml:space="preserve">and capital costs of these departments: </t>
    </r>
  </si>
  <si>
    <t>FOOTNOTES AND EXPLANATIONS:</t>
  </si>
  <si>
    <t>Costs are allocated from IHS Management Services.</t>
  </si>
  <si>
    <t>IHS Management Services consists of general accounting, reimbursement,</t>
  </si>
  <si>
    <t>The long term care component of IHS Management Services is determined based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</si>
</sst>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7" x14ac:knownFonts="1">
    <font>
      <sz val="12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2" applyFont="1" applyBorder="1"/>
    <xf numFmtId="165" fontId="2" fillId="0" borderId="0" xfId="2" applyNumberFormat="1" applyFont="1" applyBorder="1"/>
    <xf numFmtId="165" fontId="2" fillId="0" borderId="0" xfId="1" applyNumberFormat="1" applyFont="1" applyBorder="1"/>
    <xf numFmtId="3" fontId="2" fillId="0" borderId="0" xfId="2" applyNumberFormat="1" applyFont="1" applyBorder="1"/>
    <xf numFmtId="3" fontId="2" fillId="0" borderId="0" xfId="2" applyNumberFormat="1" applyFont="1" applyFill="1" applyBorder="1"/>
    <xf numFmtId="165" fontId="2" fillId="0" borderId="1" xfId="1" applyNumberFormat="1" applyFont="1" applyFill="1" applyBorder="1"/>
    <xf numFmtId="165" fontId="2" fillId="0" borderId="2" xfId="1" applyNumberFormat="1" applyFont="1" applyBorder="1"/>
    <xf numFmtId="3" fontId="2" fillId="0" borderId="2" xfId="2" applyNumberFormat="1" applyFont="1" applyBorder="1"/>
    <xf numFmtId="3" fontId="2" fillId="0" borderId="2" xfId="2" applyNumberFormat="1" applyFont="1" applyFill="1" applyBorder="1"/>
    <xf numFmtId="0" fontId="2" fillId="0" borderId="2" xfId="2" applyFont="1" applyBorder="1"/>
    <xf numFmtId="0" fontId="2" fillId="0" borderId="3" xfId="2" applyFont="1" applyBorder="1"/>
    <xf numFmtId="165" fontId="2" fillId="0" borderId="4" xfId="1" applyNumberFormat="1" applyFont="1" applyFill="1" applyBorder="1"/>
    <xf numFmtId="0" fontId="2" fillId="0" borderId="5" xfId="2" applyFont="1" applyBorder="1"/>
    <xf numFmtId="165" fontId="2" fillId="0" borderId="6" xfId="1" applyNumberFormat="1" applyFont="1" applyFill="1" applyBorder="1" applyAlignment="1">
      <alignment horizontal="center"/>
    </xf>
    <xf numFmtId="165" fontId="2" fillId="0" borderId="7" xfId="1" applyNumberFormat="1" applyFont="1" applyBorder="1"/>
    <xf numFmtId="3" fontId="2" fillId="0" borderId="7" xfId="2" applyNumberFormat="1" applyFont="1" applyBorder="1"/>
    <xf numFmtId="3" fontId="2" fillId="0" borderId="7" xfId="2" applyNumberFormat="1" applyFont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/>
    </xf>
    <xf numFmtId="3" fontId="2" fillId="0" borderId="0" xfId="2" applyNumberFormat="1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2" fillId="0" borderId="0" xfId="2" applyFont="1" applyBorder="1" applyAlignment="1">
      <alignment horizontal="right"/>
    </xf>
    <xf numFmtId="0" fontId="2" fillId="0" borderId="2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164" fontId="2" fillId="0" borderId="4" xfId="2" applyNumberFormat="1" applyFont="1" applyBorder="1" applyAlignment="1">
      <alignment horizontal="center"/>
    </xf>
    <xf numFmtId="164" fontId="2" fillId="0" borderId="6" xfId="2" applyNumberFormat="1" applyFont="1" applyBorder="1" applyAlignment="1">
      <alignment horizontal="center"/>
    </xf>
    <xf numFmtId="164" fontId="2" fillId="0" borderId="4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5" xfId="2" applyFont="1" applyFill="1" applyBorder="1"/>
    <xf numFmtId="0" fontId="2" fillId="0" borderId="4" xfId="2" applyFont="1" applyBorder="1"/>
    <xf numFmtId="0" fontId="2" fillId="0" borderId="0" xfId="2" applyFont="1" applyFill="1" applyBorder="1" applyAlignment="1"/>
    <xf numFmtId="0" fontId="3" fillId="0" borderId="5" xfId="2" applyFont="1" applyFill="1" applyBorder="1"/>
    <xf numFmtId="0" fontId="2" fillId="0" borderId="4" xfId="2" applyFont="1" applyFill="1" applyBorder="1"/>
    <xf numFmtId="0" fontId="4" fillId="0" borderId="5" xfId="2" applyFont="1" applyBorder="1"/>
    <xf numFmtId="0" fontId="2" fillId="0" borderId="6" xfId="2" applyFont="1" applyBorder="1"/>
    <xf numFmtId="0" fontId="2" fillId="0" borderId="7" xfId="2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3" xfId="0" applyFont="1" applyBorder="1"/>
    <xf numFmtId="0" fontId="2" fillId="0" borderId="2" xfId="0" applyFont="1" applyBorder="1"/>
    <xf numFmtId="0" fontId="2" fillId="0" borderId="1" xfId="0" applyFont="1" applyBorder="1"/>
    <xf numFmtId="0" fontId="4" fillId="0" borderId="7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4" fillId="0" borderId="8" xfId="0" applyFont="1" applyBorder="1"/>
    <xf numFmtId="0" fontId="2" fillId="0" borderId="8" xfId="2" applyFont="1" applyBorder="1"/>
    <xf numFmtId="0" fontId="6" fillId="0" borderId="0" xfId="2" applyFont="1" applyBorder="1" applyAlignment="1">
      <alignment horizontal="left"/>
    </xf>
  </cellXfs>
  <cellStyles count="3">
    <cellStyle name="Currency" xfId="1" builtinId="4"/>
    <cellStyle name="Normal" xfId="0" builtinId="0"/>
    <cellStyle name="Normal_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hlp\dfsroot\WINNT\Profiles\rich%20fitzgerald\Favorites\Personal\Reimbursement\COSTRPT\2000%20Cost%20Report\Link%20Fi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hlp\dfsroot\Rich%20Fitzgerald\Personal\Reimbursement%20-%20Old\Cost%20Report\2009%20Cost%20Report\2010%20Home%20Office%20Mcd%20Cost%20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ink File"/>
      <sheetName val="BS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GRPR"/>
      <sheetName val="Sheet1"/>
      <sheetName val="Cost Summ"/>
      <sheetName val="PL Sum"/>
      <sheetName val="ALLOC %"/>
      <sheetName val="FA"/>
      <sheetName val="FA (2)"/>
      <sheetName val="AJEs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E14">
            <v>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showGridLines="0" tabSelected="1" zoomScale="90" zoomScaleNormal="90" zoomScaleSheetLayoutView="90" workbookViewId="0">
      <selection activeCell="F42" sqref="F42"/>
    </sheetView>
  </sheetViews>
  <sheetFormatPr defaultColWidth="9" defaultRowHeight="12.75" x14ac:dyDescent="0.2"/>
  <cols>
    <col min="1" max="1" width="7" style="1" customWidth="1"/>
    <col min="2" max="2" width="2.875" style="1" customWidth="1"/>
    <col min="3" max="3" width="14.125" style="1" customWidth="1"/>
    <col min="4" max="4" width="10.75" style="1" customWidth="1"/>
    <col min="5" max="5" width="10.375" style="1" customWidth="1"/>
    <col min="6" max="6" width="18.125" style="1" customWidth="1"/>
    <col min="7" max="7" width="1.625" style="1" customWidth="1"/>
    <col min="8" max="8" width="5.875" style="1" customWidth="1"/>
    <col min="9" max="9" width="1.375" style="1" customWidth="1"/>
    <col min="10" max="10" width="7" style="1" customWidth="1"/>
    <col min="11" max="11" width="1.375" style="1" customWidth="1"/>
    <col min="12" max="12" width="1.625" style="1" customWidth="1"/>
    <col min="13" max="14" width="11.625" style="1" customWidth="1"/>
    <col min="15" max="15" width="11" style="1" customWidth="1"/>
    <col min="16" max="16384" width="9" style="1"/>
  </cols>
  <sheetData>
    <row r="1" spans="1:14" ht="15" x14ac:dyDescent="0.25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3" spans="1:14" x14ac:dyDescent="0.2">
      <c r="A3" s="5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5"/>
    </row>
    <row r="4" spans="1:14" x14ac:dyDescent="0.2">
      <c r="A4" s="34" t="s">
        <v>37</v>
      </c>
      <c r="M4" s="30"/>
    </row>
    <row r="5" spans="1:14" x14ac:dyDescent="0.2">
      <c r="A5" s="29" t="s">
        <v>36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33"/>
    </row>
    <row r="6" spans="1:14" x14ac:dyDescent="0.2">
      <c r="A6" s="13"/>
      <c r="H6" s="28"/>
      <c r="I6" s="28"/>
      <c r="J6" s="28"/>
      <c r="K6" s="28"/>
      <c r="L6" s="28"/>
      <c r="M6" s="33"/>
    </row>
    <row r="7" spans="1:14" x14ac:dyDescent="0.2">
      <c r="A7" s="32" t="s">
        <v>35</v>
      </c>
      <c r="B7" s="28"/>
      <c r="C7" s="28" t="s">
        <v>34</v>
      </c>
      <c r="D7" s="28"/>
      <c r="E7" s="28"/>
      <c r="F7" s="28"/>
      <c r="H7" s="28"/>
      <c r="I7" s="28"/>
      <c r="J7" s="28"/>
      <c r="K7" s="28"/>
      <c r="L7" s="28"/>
      <c r="M7" s="27">
        <v>8399423</v>
      </c>
      <c r="N7" s="28"/>
    </row>
    <row r="8" spans="1:14" x14ac:dyDescent="0.2">
      <c r="A8" s="32" t="s">
        <v>33</v>
      </c>
      <c r="B8" s="28"/>
      <c r="C8" s="31" t="s">
        <v>32</v>
      </c>
      <c r="D8" s="28"/>
      <c r="E8" s="28"/>
      <c r="F8" s="28"/>
      <c r="H8" s="28"/>
      <c r="I8" s="28"/>
      <c r="J8" s="28"/>
      <c r="K8" s="28"/>
      <c r="L8" s="28"/>
      <c r="M8" s="30"/>
      <c r="N8" s="28"/>
    </row>
    <row r="9" spans="1:14" x14ac:dyDescent="0.2">
      <c r="A9" s="29"/>
      <c r="B9" s="28"/>
      <c r="C9" s="28" t="s">
        <v>31</v>
      </c>
      <c r="D9" s="28"/>
      <c r="E9" s="28"/>
      <c r="F9" s="28"/>
      <c r="H9" s="28"/>
      <c r="I9" s="28"/>
      <c r="J9" s="28"/>
      <c r="K9" s="28"/>
      <c r="L9" s="28"/>
      <c r="M9" s="27">
        <v>1764584</v>
      </c>
    </row>
    <row r="10" spans="1:14" x14ac:dyDescent="0.2">
      <c r="A10" s="13"/>
      <c r="M10" s="26">
        <f>SUM(M7:M9)+1</f>
        <v>10164008</v>
      </c>
    </row>
    <row r="11" spans="1:14" x14ac:dyDescent="0.2">
      <c r="A11" s="13"/>
      <c r="M11" s="25"/>
    </row>
    <row r="12" spans="1:14" x14ac:dyDescent="0.2">
      <c r="A12" s="13"/>
      <c r="H12" s="21"/>
      <c r="I12" s="21"/>
      <c r="J12" s="21"/>
      <c r="M12" s="24" t="s">
        <v>30</v>
      </c>
    </row>
    <row r="13" spans="1:14" x14ac:dyDescent="0.2">
      <c r="A13" s="13"/>
      <c r="F13" s="23"/>
      <c r="G13" s="21"/>
      <c r="H13" s="23" t="s">
        <v>29</v>
      </c>
      <c r="I13" s="21"/>
      <c r="J13" s="21"/>
      <c r="M13" s="24" t="s">
        <v>28</v>
      </c>
    </row>
    <row r="14" spans="1:14" x14ac:dyDescent="0.2">
      <c r="A14" s="11" t="s">
        <v>27</v>
      </c>
      <c r="F14" s="23"/>
      <c r="G14" s="21"/>
      <c r="H14" s="22" t="s">
        <v>26</v>
      </c>
      <c r="I14" s="21"/>
      <c r="J14" s="21"/>
      <c r="M14" s="20" t="s">
        <v>25</v>
      </c>
    </row>
    <row r="15" spans="1:14" x14ac:dyDescent="0.2">
      <c r="A15" s="13" t="s">
        <v>24</v>
      </c>
      <c r="H15" s="19">
        <v>142</v>
      </c>
      <c r="J15" s="5"/>
      <c r="K15" s="4"/>
      <c r="L15" s="3"/>
      <c r="M15" s="18">
        <f>+(H15/H$30)*M$10</f>
        <v>740528.03283735237</v>
      </c>
    </row>
    <row r="16" spans="1:14" x14ac:dyDescent="0.2">
      <c r="A16" s="13" t="s">
        <v>23</v>
      </c>
      <c r="H16" s="19">
        <v>123</v>
      </c>
      <c r="J16" s="5"/>
      <c r="K16" s="4"/>
      <c r="L16" s="3"/>
      <c r="M16" s="18">
        <f t="shared" ref="M16:M29" si="0">+(H16/H$30)*M$10</f>
        <v>641443.29604925599</v>
      </c>
      <c r="N16" s="2"/>
    </row>
    <row r="17" spans="1:14" x14ac:dyDescent="0.2">
      <c r="A17" s="13" t="s">
        <v>22</v>
      </c>
      <c r="H17" s="19">
        <v>142</v>
      </c>
      <c r="J17" s="5"/>
      <c r="K17" s="4"/>
      <c r="L17" s="3"/>
      <c r="M17" s="18">
        <f t="shared" si="0"/>
        <v>740528.03283735237</v>
      </c>
      <c r="N17" s="2"/>
    </row>
    <row r="18" spans="1:14" x14ac:dyDescent="0.2">
      <c r="A18" s="13" t="s">
        <v>21</v>
      </c>
      <c r="H18" s="19">
        <v>123</v>
      </c>
      <c r="J18" s="5"/>
      <c r="K18" s="4"/>
      <c r="L18" s="3"/>
      <c r="M18" s="18">
        <f t="shared" si="0"/>
        <v>641443.29604925599</v>
      </c>
      <c r="N18" s="2"/>
    </row>
    <row r="19" spans="1:14" x14ac:dyDescent="0.2">
      <c r="A19" s="13" t="s">
        <v>20</v>
      </c>
      <c r="H19" s="19">
        <v>74</v>
      </c>
      <c r="J19" s="5"/>
      <c r="K19" s="4"/>
      <c r="L19" s="3"/>
      <c r="M19" s="18">
        <f t="shared" si="0"/>
        <v>385908.97485890199</v>
      </c>
      <c r="N19" s="2"/>
    </row>
    <row r="20" spans="1:14" x14ac:dyDescent="0.2">
      <c r="A20" s="13" t="s">
        <v>19</v>
      </c>
      <c r="H20" s="19">
        <v>100</v>
      </c>
      <c r="J20" s="5"/>
      <c r="K20" s="4"/>
      <c r="L20" s="3"/>
      <c r="M20" s="18">
        <f t="shared" si="0"/>
        <v>521498.61467419192</v>
      </c>
      <c r="N20" s="2"/>
    </row>
    <row r="21" spans="1:14" x14ac:dyDescent="0.2">
      <c r="A21" s="13" t="s">
        <v>18</v>
      </c>
      <c r="H21" s="19">
        <v>131</v>
      </c>
      <c r="J21" s="5"/>
      <c r="K21" s="4"/>
      <c r="L21" s="3"/>
      <c r="M21" s="18">
        <f t="shared" si="0"/>
        <v>683163.18522319139</v>
      </c>
      <c r="N21" s="2"/>
    </row>
    <row r="22" spans="1:14" x14ac:dyDescent="0.2">
      <c r="A22" s="13" t="s">
        <v>17</v>
      </c>
      <c r="H22" s="19">
        <v>120</v>
      </c>
      <c r="J22" s="5"/>
      <c r="K22" s="4"/>
      <c r="L22" s="3"/>
      <c r="M22" s="18">
        <f t="shared" si="0"/>
        <v>625798.33760903031</v>
      </c>
      <c r="N22" s="2"/>
    </row>
    <row r="23" spans="1:14" x14ac:dyDescent="0.2">
      <c r="A23" s="13" t="s">
        <v>16</v>
      </c>
      <c r="H23" s="19">
        <v>131</v>
      </c>
      <c r="J23" s="5"/>
      <c r="K23" s="4"/>
      <c r="L23" s="3"/>
      <c r="M23" s="18">
        <f t="shared" si="0"/>
        <v>683163.18522319139</v>
      </c>
      <c r="N23" s="2"/>
    </row>
    <row r="24" spans="1:14" x14ac:dyDescent="0.2">
      <c r="A24" s="13" t="s">
        <v>15</v>
      </c>
      <c r="H24" s="19">
        <v>120</v>
      </c>
      <c r="J24" s="5"/>
      <c r="K24" s="4"/>
      <c r="L24" s="3"/>
      <c r="M24" s="18">
        <f t="shared" si="0"/>
        <v>625798.33760903031</v>
      </c>
      <c r="N24" s="2"/>
    </row>
    <row r="25" spans="1:14" x14ac:dyDescent="0.2">
      <c r="A25" s="13" t="s">
        <v>14</v>
      </c>
      <c r="H25" s="19">
        <v>92</v>
      </c>
      <c r="J25" s="5"/>
      <c r="K25" s="4"/>
      <c r="L25" s="3"/>
      <c r="M25" s="18">
        <f t="shared" si="0"/>
        <v>479778.72550025652</v>
      </c>
      <c r="N25" s="2"/>
    </row>
    <row r="26" spans="1:14" x14ac:dyDescent="0.2">
      <c r="A26" s="13" t="s">
        <v>13</v>
      </c>
      <c r="H26" s="19">
        <v>146</v>
      </c>
      <c r="J26" s="5"/>
      <c r="K26" s="4"/>
      <c r="L26" s="3"/>
      <c r="M26" s="18">
        <f t="shared" si="0"/>
        <v>761387.97742432018</v>
      </c>
      <c r="N26" s="2"/>
    </row>
    <row r="27" spans="1:14" x14ac:dyDescent="0.2">
      <c r="A27" s="13" t="s">
        <v>12</v>
      </c>
      <c r="H27" s="19">
        <v>99</v>
      </c>
      <c r="J27" s="5"/>
      <c r="K27" s="4"/>
      <c r="L27" s="3"/>
      <c r="M27" s="18">
        <f t="shared" si="0"/>
        <v>516283.62852744997</v>
      </c>
      <c r="N27" s="2"/>
    </row>
    <row r="28" spans="1:14" x14ac:dyDescent="0.2">
      <c r="A28" s="13" t="s">
        <v>11</v>
      </c>
      <c r="H28" s="19">
        <v>252</v>
      </c>
      <c r="J28" s="5"/>
      <c r="K28" s="4"/>
      <c r="L28" s="3"/>
      <c r="M28" s="18">
        <f t="shared" si="0"/>
        <v>1314176.5089789636</v>
      </c>
      <c r="N28" s="2"/>
    </row>
    <row r="29" spans="1:14" x14ac:dyDescent="0.2">
      <c r="A29" s="13" t="s">
        <v>10</v>
      </c>
      <c r="H29" s="19">
        <v>154</v>
      </c>
      <c r="I29" s="10"/>
      <c r="J29" s="5"/>
      <c r="K29" s="4"/>
      <c r="L29" s="3"/>
      <c r="M29" s="18">
        <f t="shared" si="0"/>
        <v>803107.86659825558</v>
      </c>
      <c r="N29" s="2"/>
    </row>
    <row r="30" spans="1:14" x14ac:dyDescent="0.2">
      <c r="A30" s="13"/>
      <c r="H30" s="17">
        <f>SUM(H15:H29)</f>
        <v>1949</v>
      </c>
      <c r="J30" s="16"/>
      <c r="K30" s="16"/>
      <c r="L30" s="15"/>
      <c r="M30" s="14">
        <f>SUM(M15:M29)</f>
        <v>10164008</v>
      </c>
      <c r="N30" s="2"/>
    </row>
    <row r="31" spans="1:14" x14ac:dyDescent="0.2">
      <c r="A31" s="13"/>
      <c r="J31" s="5"/>
      <c r="K31" s="4"/>
      <c r="L31" s="3"/>
      <c r="M31" s="12"/>
      <c r="N31" s="2"/>
    </row>
    <row r="32" spans="1:14" x14ac:dyDescent="0.2">
      <c r="A32" s="11"/>
      <c r="B32" s="10"/>
      <c r="C32" s="10"/>
      <c r="D32" s="10"/>
      <c r="E32" s="10"/>
      <c r="F32" s="10"/>
      <c r="G32" s="10"/>
      <c r="H32" s="10"/>
      <c r="I32" s="10"/>
      <c r="J32" s="9"/>
      <c r="K32" s="8"/>
      <c r="L32" s="7"/>
      <c r="M32" s="6"/>
      <c r="N32" s="2"/>
    </row>
    <row r="33" spans="1:14" x14ac:dyDescent="0.2">
      <c r="A33" s="13"/>
      <c r="J33" s="5"/>
      <c r="K33" s="4"/>
      <c r="L33" s="3"/>
      <c r="M33" s="12"/>
      <c r="N33" s="2"/>
    </row>
    <row r="34" spans="1:14" s="37" customFormat="1" x14ac:dyDescent="0.2">
      <c r="A34" s="40"/>
      <c r="M34" s="41"/>
    </row>
    <row r="35" spans="1:14" s="37" customFormat="1" x14ac:dyDescent="0.2">
      <c r="A35" s="51" t="s">
        <v>40</v>
      </c>
      <c r="B35" s="38"/>
      <c r="C35" s="46"/>
      <c r="D35" s="38"/>
      <c r="E35" s="38"/>
      <c r="F35" s="38"/>
      <c r="G35" s="38"/>
      <c r="H35" s="38"/>
      <c r="I35" s="38"/>
      <c r="J35" s="38"/>
      <c r="K35" s="38"/>
      <c r="L35" s="38"/>
      <c r="M35" s="39"/>
    </row>
    <row r="36" spans="1:14" s="37" customFormat="1" x14ac:dyDescent="0.2">
      <c r="A36" s="40"/>
      <c r="M36" s="41"/>
    </row>
    <row r="37" spans="1:14" s="37" customFormat="1" x14ac:dyDescent="0.2">
      <c r="A37" s="40"/>
      <c r="C37" s="42" t="s">
        <v>41</v>
      </c>
      <c r="D37" s="42"/>
      <c r="E37" s="42"/>
      <c r="F37" s="42"/>
      <c r="G37" s="42"/>
      <c r="H37" s="42"/>
      <c r="I37" s="42"/>
      <c r="M37" s="41"/>
    </row>
    <row r="38" spans="1:14" s="37" customFormat="1" x14ac:dyDescent="0.2">
      <c r="A38" s="40"/>
      <c r="C38" s="42" t="s">
        <v>9</v>
      </c>
      <c r="D38" s="42"/>
      <c r="E38" s="42"/>
      <c r="F38" s="42"/>
      <c r="G38" s="42"/>
      <c r="H38" s="42"/>
      <c r="I38" s="42"/>
      <c r="M38" s="41"/>
    </row>
    <row r="39" spans="1:14" s="37" customFormat="1" x14ac:dyDescent="0.2">
      <c r="A39" s="40"/>
      <c r="C39" s="42" t="s">
        <v>8</v>
      </c>
      <c r="D39" s="42"/>
      <c r="E39" s="42"/>
      <c r="F39" s="42"/>
      <c r="G39" s="42"/>
      <c r="H39" s="42"/>
      <c r="I39" s="42"/>
      <c r="M39" s="41"/>
    </row>
    <row r="40" spans="1:14" s="37" customFormat="1" x14ac:dyDescent="0.2">
      <c r="A40" s="40"/>
      <c r="C40" s="42" t="s">
        <v>38</v>
      </c>
      <c r="D40" s="42"/>
      <c r="E40" s="42"/>
      <c r="F40" s="42"/>
      <c r="G40" s="42"/>
      <c r="H40" s="42"/>
      <c r="I40" s="42"/>
      <c r="M40" s="41"/>
    </row>
    <row r="41" spans="1:14" s="37" customFormat="1" x14ac:dyDescent="0.2">
      <c r="A41" s="40"/>
      <c r="C41" s="47" t="s">
        <v>7</v>
      </c>
      <c r="E41" s="48" t="s">
        <v>6</v>
      </c>
      <c r="G41" s="42"/>
      <c r="H41" s="42"/>
      <c r="I41" s="42"/>
      <c r="M41" s="41"/>
    </row>
    <row r="42" spans="1:14" s="37" customFormat="1" x14ac:dyDescent="0.2">
      <c r="A42" s="40"/>
      <c r="C42" s="49">
        <v>11386216</v>
      </c>
      <c r="D42" s="42"/>
      <c r="E42" s="50">
        <v>272077</v>
      </c>
      <c r="G42" s="42"/>
      <c r="H42" s="42"/>
      <c r="I42" s="42"/>
      <c r="M42" s="41"/>
    </row>
    <row r="43" spans="1:14" s="37" customFormat="1" x14ac:dyDescent="0.2">
      <c r="A43" s="40"/>
      <c r="M43" s="41"/>
    </row>
    <row r="44" spans="1:14" s="37" customFormat="1" x14ac:dyDescent="0.2">
      <c r="A44" s="40"/>
      <c r="C44" s="37" t="s">
        <v>5</v>
      </c>
      <c r="M44" s="41"/>
    </row>
    <row r="45" spans="1:14" s="37" customFormat="1" x14ac:dyDescent="0.2">
      <c r="A45" s="40"/>
      <c r="C45" s="37" t="s">
        <v>42</v>
      </c>
      <c r="M45" s="41"/>
    </row>
    <row r="46" spans="1:14" s="37" customFormat="1" x14ac:dyDescent="0.2">
      <c r="A46" s="40"/>
      <c r="C46" s="37" t="s">
        <v>4</v>
      </c>
      <c r="M46" s="41"/>
    </row>
    <row r="47" spans="1:14" s="37" customFormat="1" x14ac:dyDescent="0.2">
      <c r="A47" s="40"/>
      <c r="C47" s="37" t="s">
        <v>3</v>
      </c>
      <c r="M47" s="41"/>
    </row>
    <row r="48" spans="1:14" s="37" customFormat="1" x14ac:dyDescent="0.2">
      <c r="A48" s="40"/>
      <c r="C48" s="37" t="s">
        <v>2</v>
      </c>
      <c r="M48" s="41"/>
    </row>
    <row r="49" spans="1:13" s="37" customFormat="1" x14ac:dyDescent="0.2">
      <c r="A49" s="40"/>
      <c r="C49" s="37" t="s">
        <v>1</v>
      </c>
      <c r="M49" s="41"/>
    </row>
    <row r="50" spans="1:13" s="37" customFormat="1" x14ac:dyDescent="0.2">
      <c r="A50" s="40"/>
      <c r="C50" s="37" t="s">
        <v>0</v>
      </c>
      <c r="M50" s="41"/>
    </row>
    <row r="51" spans="1:13" s="37" customFormat="1" x14ac:dyDescent="0.2">
      <c r="A51" s="40"/>
      <c r="M51" s="41"/>
    </row>
    <row r="52" spans="1:13" s="37" customFormat="1" x14ac:dyDescent="0.2">
      <c r="A52" s="40"/>
      <c r="M52" s="41"/>
    </row>
    <row r="53" spans="1:13" s="37" customFormat="1" x14ac:dyDescent="0.2">
      <c r="A53" s="40"/>
      <c r="M53" s="41"/>
    </row>
    <row r="54" spans="1:13" s="37" customFormat="1" x14ac:dyDescent="0.2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5"/>
    </row>
    <row r="55" spans="1:13" s="37" customFormat="1" x14ac:dyDescent="0.2"/>
    <row r="56" spans="1:13" s="37" customFormat="1" x14ac:dyDescent="0.2"/>
  </sheetData>
  <mergeCells count="1">
    <mergeCell ref="A1:M1"/>
  </mergeCells>
  <printOptions horizontalCentered="1" verticalCentered="1"/>
  <pageMargins left="0.3" right="0.7" top="0.32" bottom="0.17" header="0.3" footer="0.17"/>
  <pageSetup scale="77" orientation="portrait" r:id="rId1"/>
  <headerFooter alignWithMargins="0">
    <oddFooter xml:space="preserve">&amp;C&amp;10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6A7CE8-6508-4D3E-B797-B2D2388499B1}"/>
</file>

<file path=customXml/itemProps2.xml><?xml version="1.0" encoding="utf-8"?>
<ds:datastoreItem xmlns:ds="http://schemas.openxmlformats.org/officeDocument/2006/customXml" ds:itemID="{FD9F5148-EF0F-44D2-8167-62D61C1AA489}"/>
</file>

<file path=customXml/itemProps3.xml><?xml version="1.0" encoding="utf-8"?>
<ds:datastoreItem xmlns:ds="http://schemas.openxmlformats.org/officeDocument/2006/customXml" ds:itemID="{3672AC32-7258-4E0B-84B1-AC364EC490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7 Footnotes</vt:lpstr>
      <vt:lpstr>'Schedule 7 Footnotes'!Print_Area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Disbrow Marcia</dc:creator>
  <cp:lastModifiedBy>Aldam Ryan</cp:lastModifiedBy>
  <cp:lastPrinted>2021-05-19T18:38:06Z</cp:lastPrinted>
  <dcterms:created xsi:type="dcterms:W3CDTF">2019-07-17T20:36:45Z</dcterms:created>
  <dcterms:modified xsi:type="dcterms:W3CDTF">2023-09-22T19:02:55Z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